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570" windowHeight="8130" tabRatio="928" activeTab="0"/>
  </bookViews>
  <sheets>
    <sheet name="SONUÇ" sheetId="1" r:id="rId1"/>
  </sheets>
  <definedNames/>
  <calcPr fullCalcOnLoad="1"/>
</workbook>
</file>

<file path=xl/sharedStrings.xml><?xml version="1.0" encoding="utf-8"?>
<sst xmlns="http://schemas.openxmlformats.org/spreadsheetml/2006/main" count="188" uniqueCount="56">
  <si>
    <t>Start Saati :</t>
  </si>
  <si>
    <t>Yelken</t>
  </si>
  <si>
    <t>Tekne Adı</t>
  </si>
  <si>
    <t>Finiş</t>
  </si>
  <si>
    <t>Geçen</t>
  </si>
  <si>
    <t>TCC</t>
  </si>
  <si>
    <t>GEÇİCİ SONUÇ</t>
  </si>
  <si>
    <t>SONUÇ</t>
  </si>
  <si>
    <t>No</t>
  </si>
  <si>
    <t>Saati</t>
  </si>
  <si>
    <t>Süre</t>
  </si>
  <si>
    <t>Düz. Süre</t>
  </si>
  <si>
    <t>Sıra</t>
  </si>
  <si>
    <t>Puan</t>
  </si>
  <si>
    <t>IRC 2 (YEŞİL) - [TCC 1,069 - 1,020 arası]</t>
  </si>
  <si>
    <t xml:space="preserve">MINX HEDEF YELKEN </t>
  </si>
  <si>
    <t>TCF</t>
  </si>
  <si>
    <t>YARIŞ SEKRETERLİĞİ</t>
  </si>
  <si>
    <t>YARIŞ KOMİTESİ BAŞKANI</t>
  </si>
  <si>
    <t>BORUSAN RACING ÇILGIN SIGMA</t>
  </si>
  <si>
    <t>HEDEF YELKEN</t>
  </si>
  <si>
    <t>YEDİ BELA</t>
  </si>
  <si>
    <t>IRC 1 (SARI) - [TCC 1,139 - 1,070 arası]</t>
  </si>
  <si>
    <t>DUE</t>
  </si>
  <si>
    <t>GOBLIN 3</t>
  </si>
  <si>
    <t>LOGO</t>
  </si>
  <si>
    <t>PUPA FIFTY FIFTY</t>
  </si>
  <si>
    <t>ALFASAIL PETEK</t>
  </si>
  <si>
    <t>UNIQ2GO-HANGOVER</t>
  </si>
  <si>
    <t>SAHİBİNDEN.COM FLAMENCO</t>
  </si>
  <si>
    <t>BURGAN BANK ELECTRON</t>
  </si>
  <si>
    <t>SPREZZA CENOA</t>
  </si>
  <si>
    <r>
      <t>*</t>
    </r>
    <r>
      <rPr>
        <sz val="9"/>
        <rFont val="Arial Tur"/>
        <family val="2"/>
      </rPr>
      <t xml:space="preserve"> DESTEK</t>
    </r>
    <r>
      <rPr>
        <sz val="8"/>
        <rFont val="Arial Tur"/>
        <family val="2"/>
      </rPr>
      <t xml:space="preserve"> SINIFINDA SİMETRİK-ASİMETRİK BALON YELKEN KULLANAN TEKNELER</t>
    </r>
  </si>
  <si>
    <t>SYK/POSEIDON YELKEN YAT YARIŞI</t>
  </si>
  <si>
    <t>ACADIA 5</t>
  </si>
  <si>
    <t>RET</t>
  </si>
  <si>
    <t>OCS</t>
  </si>
  <si>
    <t>EASY TIGER</t>
  </si>
  <si>
    <t>GOLDEN TOY</t>
  </si>
  <si>
    <t>OUTLAW</t>
  </si>
  <si>
    <t>SHAK SUKA</t>
  </si>
  <si>
    <t>HUNTER</t>
  </si>
  <si>
    <t>ATILGAN</t>
  </si>
  <si>
    <t>POSEIDON 2</t>
  </si>
  <si>
    <t>CORROBOREE</t>
  </si>
  <si>
    <t>VENÜS</t>
  </si>
  <si>
    <t>VİYA</t>
  </si>
  <si>
    <t>F280</t>
  </si>
  <si>
    <t>HEDEF YELKEN 8</t>
  </si>
  <si>
    <t>FANUC HAPPY HOURE</t>
  </si>
  <si>
    <t>16 MAYIS 2015, Saat :19:00</t>
  </si>
  <si>
    <t>IRC 0 (BEYAZ) - [TCC 1,140 ve üzeri]</t>
  </si>
  <si>
    <t>IRC 3 (LACİVERT) - [TCC 1,019 - 0,980 arası]</t>
  </si>
  <si>
    <t>IRC 4 (TURUNCU) - [TCC 0,979 ve altı]</t>
  </si>
  <si>
    <t>DESTEK (BORDO)</t>
  </si>
  <si>
    <t>LADY NAZ</t>
  </si>
</sst>
</file>

<file path=xl/styles.xml><?xml version="1.0" encoding="utf-8"?>
<styleSheet xmlns="http://schemas.openxmlformats.org/spreadsheetml/2006/main">
  <numFmts count="2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"/>
    <numFmt numFmtId="173" formatCode="h:mm"/>
    <numFmt numFmtId="174" formatCode="0.0000"/>
    <numFmt numFmtId="175" formatCode="0.000"/>
  </numFmts>
  <fonts count="43">
    <font>
      <sz val="10"/>
      <name val="Arial"/>
      <family val="2"/>
    </font>
    <font>
      <sz val="10"/>
      <name val="Arial Tur"/>
      <family val="2"/>
    </font>
    <font>
      <b/>
      <sz val="10"/>
      <name val="Arial Tur"/>
      <family val="2"/>
    </font>
    <font>
      <b/>
      <sz val="12"/>
      <name val="Arial"/>
      <family val="2"/>
    </font>
    <font>
      <sz val="11"/>
      <name val="Arial Tur"/>
      <family val="2"/>
    </font>
    <font>
      <sz val="8"/>
      <name val="Arial Tur"/>
      <family val="2"/>
    </font>
    <font>
      <sz val="9"/>
      <name val="Arial Tur"/>
      <family val="2"/>
    </font>
    <font>
      <b/>
      <sz val="9"/>
      <name val="Arial Tur"/>
      <family val="2"/>
    </font>
    <font>
      <b/>
      <sz val="12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center" vertical="center"/>
      <protection locked="0"/>
    </xf>
    <xf numFmtId="173" fontId="6" fillId="0" borderId="0" xfId="0" applyNumberFormat="1" applyFont="1" applyBorder="1" applyAlignment="1">
      <alignment horizontal="left" vertical="center"/>
    </xf>
    <xf numFmtId="174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0" xfId="0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 applyProtection="1">
      <alignment horizontal="center"/>
      <protection locked="0"/>
    </xf>
    <xf numFmtId="172" fontId="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6" fillId="0" borderId="12" xfId="0" applyFont="1" applyFill="1" applyBorder="1" applyAlignment="1" applyProtection="1">
      <alignment horizontal="center"/>
      <protection locked="0"/>
    </xf>
    <xf numFmtId="21" fontId="6" fillId="0" borderId="12" xfId="0" applyNumberFormat="1" applyFont="1" applyBorder="1" applyAlignment="1" applyProtection="1">
      <alignment horizontal="center"/>
      <protection locked="0"/>
    </xf>
    <xf numFmtId="21" fontId="6" fillId="0" borderId="12" xfId="0" applyNumberFormat="1" applyFont="1" applyBorder="1" applyAlignment="1" applyProtection="1">
      <alignment horizontal="center"/>
      <protection/>
    </xf>
    <xf numFmtId="1" fontId="6" fillId="0" borderId="12" xfId="0" applyNumberFormat="1" applyFont="1" applyBorder="1" applyAlignment="1" applyProtection="1">
      <alignment horizontal="center"/>
      <protection/>
    </xf>
    <xf numFmtId="175" fontId="7" fillId="0" borderId="10" xfId="0" applyNumberFormat="1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/>
    </xf>
    <xf numFmtId="175" fontId="7" fillId="0" borderId="10" xfId="0" applyNumberFormat="1" applyFont="1" applyFill="1" applyBorder="1" applyAlignment="1" applyProtection="1">
      <alignment horizontal="center"/>
      <protection locked="0"/>
    </xf>
    <xf numFmtId="175" fontId="7" fillId="0" borderId="12" xfId="0" applyNumberFormat="1" applyFont="1" applyFill="1" applyBorder="1" applyAlignment="1" applyProtection="1">
      <alignment horizontal="center"/>
      <protection locked="0"/>
    </xf>
    <xf numFmtId="175" fontId="7" fillId="0" borderId="12" xfId="0" applyNumberFormat="1" applyFont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21" fontId="6" fillId="0" borderId="1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/>
    </xf>
    <xf numFmtId="0" fontId="5" fillId="0" borderId="13" xfId="0" applyFont="1" applyBorder="1" applyAlignment="1" applyProtection="1">
      <alignment horizontal="center" vertical="center"/>
      <protection locked="0"/>
    </xf>
    <xf numFmtId="174" fontId="4" fillId="0" borderId="13" xfId="0" applyNumberFormat="1" applyFont="1" applyBorder="1" applyAlignment="1">
      <alignment horizontal="center" vertical="top"/>
    </xf>
    <xf numFmtId="2" fontId="4" fillId="0" borderId="13" xfId="0" applyNumberFormat="1" applyFont="1" applyBorder="1" applyAlignment="1">
      <alignment horizontal="center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21" fontId="6" fillId="0" borderId="0" xfId="0" applyNumberFormat="1" applyFont="1" applyBorder="1" applyAlignment="1" applyProtection="1">
      <alignment horizontal="center"/>
      <protection locked="0"/>
    </xf>
    <xf numFmtId="21" fontId="6" fillId="0" borderId="0" xfId="0" applyNumberFormat="1" applyFont="1" applyBorder="1" applyAlignment="1" applyProtection="1">
      <alignment horizontal="center"/>
      <protection/>
    </xf>
    <xf numFmtId="1" fontId="6" fillId="0" borderId="0" xfId="0" applyNumberFormat="1" applyFont="1" applyBorder="1" applyAlignment="1" applyProtection="1">
      <alignment horizontal="center"/>
      <protection/>
    </xf>
    <xf numFmtId="175" fontId="7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5" fontId="1" fillId="0" borderId="0" xfId="0" applyNumberFormat="1" applyFont="1" applyAlignment="1">
      <alignment horizontal="center"/>
    </xf>
    <xf numFmtId="0" fontId="6" fillId="33" borderId="12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>
      <alignment horizontal="center"/>
    </xf>
    <xf numFmtId="0" fontId="6" fillId="0" borderId="11" xfId="0" applyFont="1" applyFill="1" applyBorder="1" applyAlignment="1" applyProtection="1">
      <alignment horizontal="center"/>
      <protection locked="0"/>
    </xf>
    <xf numFmtId="0" fontId="5" fillId="0" borderId="12" xfId="0" applyFont="1" applyBorder="1" applyAlignment="1">
      <alignment horizontal="center" vertical="center"/>
    </xf>
    <xf numFmtId="174" fontId="5" fillId="0" borderId="12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="71" zoomScaleNormal="71" zoomScalePageLayoutView="0" workbookViewId="0" topLeftCell="A15">
      <selection activeCell="B46" sqref="B46"/>
    </sheetView>
  </sheetViews>
  <sheetFormatPr defaultColWidth="9.140625" defaultRowHeight="12.75"/>
  <cols>
    <col min="1" max="1" width="8.28125" style="1" customWidth="1"/>
    <col min="2" max="2" width="34.57421875" style="2" customWidth="1"/>
    <col min="3" max="3" width="10.7109375" style="1" customWidth="1"/>
    <col min="4" max="4" width="12.140625" style="1" customWidth="1"/>
    <col min="5" max="5" width="11.421875" style="2" customWidth="1"/>
    <col min="6" max="6" width="6.8515625" style="2" customWidth="1"/>
    <col min="7" max="7" width="10.7109375" style="2" customWidth="1"/>
    <col min="8" max="8" width="9.00390625" style="3" bestFit="1" customWidth="1"/>
    <col min="9" max="9" width="9.00390625" style="2" bestFit="1" customWidth="1"/>
    <col min="10" max="10" width="10.7109375" style="4" customWidth="1"/>
    <col min="11" max="11" width="9.00390625" style="3" bestFit="1" customWidth="1"/>
    <col min="12" max="12" width="9.00390625" style="2" bestFit="1" customWidth="1"/>
    <col min="13" max="13" width="6.00390625" style="5" customWidth="1"/>
    <col min="14" max="16384" width="9.140625" style="2" customWidth="1"/>
  </cols>
  <sheetData>
    <row r="1" spans="2:13" ht="14.25" customHeight="1">
      <c r="B1" s="1"/>
      <c r="E1" s="6" t="s">
        <v>33</v>
      </c>
      <c r="F1" s="1"/>
      <c r="G1" s="1"/>
      <c r="H1" s="1"/>
      <c r="I1" s="1"/>
      <c r="J1" s="1"/>
      <c r="K1" s="1"/>
      <c r="L1" s="1"/>
      <c r="M1" s="1"/>
    </row>
    <row r="2" spans="2:13" ht="14.25" customHeight="1">
      <c r="B2" s="1"/>
      <c r="E2" s="52">
        <v>42140</v>
      </c>
      <c r="F2" s="1"/>
      <c r="G2" s="1"/>
      <c r="H2" s="1"/>
      <c r="I2" s="1"/>
      <c r="J2" s="1"/>
      <c r="K2" s="1"/>
      <c r="L2" s="1"/>
      <c r="M2" s="1"/>
    </row>
    <row r="3" spans="1:13" ht="18" customHeight="1">
      <c r="A3" s="7" t="s">
        <v>51</v>
      </c>
      <c r="B3" s="8"/>
      <c r="C3" s="8"/>
      <c r="D3" s="9"/>
      <c r="E3" s="9" t="s">
        <v>0</v>
      </c>
      <c r="F3" s="10">
        <v>0.5069444444444444</v>
      </c>
      <c r="G3" s="11"/>
      <c r="H3" s="12"/>
      <c r="I3" s="8"/>
      <c r="J3" s="12"/>
      <c r="K3" s="12"/>
      <c r="L3" s="8"/>
      <c r="M3" s="13"/>
    </row>
    <row r="4" spans="1:13" ht="11.25" customHeight="1">
      <c r="A4" s="14" t="s">
        <v>1</v>
      </c>
      <c r="B4" s="56" t="s">
        <v>2</v>
      </c>
      <c r="C4" s="14" t="s">
        <v>3</v>
      </c>
      <c r="D4" s="15" t="s">
        <v>4</v>
      </c>
      <c r="E4" s="16" t="s">
        <v>4</v>
      </c>
      <c r="F4" s="57" t="s">
        <v>5</v>
      </c>
      <c r="G4" s="56" t="s">
        <v>6</v>
      </c>
      <c r="H4" s="56"/>
      <c r="I4" s="56"/>
      <c r="J4" s="56" t="s">
        <v>7</v>
      </c>
      <c r="K4" s="56"/>
      <c r="L4" s="56"/>
      <c r="M4" s="2"/>
    </row>
    <row r="5" spans="1:13" ht="11.25" customHeight="1">
      <c r="A5" s="17" t="s">
        <v>8</v>
      </c>
      <c r="B5" s="56"/>
      <c r="C5" s="17" t="s">
        <v>9</v>
      </c>
      <c r="D5" s="17" t="s">
        <v>10</v>
      </c>
      <c r="E5" s="18" t="s">
        <v>10</v>
      </c>
      <c r="F5" s="57"/>
      <c r="G5" s="19" t="s">
        <v>11</v>
      </c>
      <c r="H5" s="19" t="s">
        <v>12</v>
      </c>
      <c r="I5" s="20" t="s">
        <v>13</v>
      </c>
      <c r="J5" s="19" t="s">
        <v>11</v>
      </c>
      <c r="K5" s="19" t="s">
        <v>12</v>
      </c>
      <c r="L5" s="20" t="s">
        <v>13</v>
      </c>
      <c r="M5" s="2"/>
    </row>
    <row r="6" spans="1:13" ht="15" customHeight="1">
      <c r="A6" s="21">
        <v>7400</v>
      </c>
      <c r="B6" s="53" t="s">
        <v>19</v>
      </c>
      <c r="C6" s="22">
        <v>0.6721064814814816</v>
      </c>
      <c r="D6" s="23">
        <f>IF(C6&gt;F$3,C6-F$3,C6+24-F$3)</f>
        <v>0.16516203703703713</v>
      </c>
      <c r="E6" s="24">
        <f>HOUR(D6)*60*60+MINUTE(D6)*60+SECOND(D6)</f>
        <v>14270</v>
      </c>
      <c r="F6" s="27">
        <v>1.166</v>
      </c>
      <c r="G6" s="24">
        <f>E6*F6</f>
        <v>16638.82</v>
      </c>
      <c r="H6" s="26">
        <f>RANK(G6,G$6:G$13,1)</f>
        <v>1</v>
      </c>
      <c r="I6" s="26">
        <v>1</v>
      </c>
      <c r="J6" s="24">
        <f>H6*I6</f>
        <v>1</v>
      </c>
      <c r="K6" s="26">
        <f>RANK(J6,J$6:J$13,1)</f>
        <v>1</v>
      </c>
      <c r="L6" s="26">
        <v>1</v>
      </c>
      <c r="M6" s="2"/>
    </row>
    <row r="7" spans="1:13" ht="15" customHeight="1">
      <c r="A7" s="21">
        <v>77777</v>
      </c>
      <c r="B7" s="53" t="s">
        <v>21</v>
      </c>
      <c r="C7" s="22">
        <v>0.6756597222222221</v>
      </c>
      <c r="D7" s="23">
        <f>IF(C7&gt;F$3,C7-F$3,C7+24-F$3)</f>
        <v>0.16871527777777773</v>
      </c>
      <c r="E7" s="24">
        <f>HOUR(D7)*60*60+MINUTE(D7)*60+SECOND(D7)</f>
        <v>14577</v>
      </c>
      <c r="F7" s="27">
        <v>1.154</v>
      </c>
      <c r="G7" s="24">
        <f>E7*F7</f>
        <v>16821.858</v>
      </c>
      <c r="H7" s="26">
        <f>RANK(G7,G$6:G$13,1)</f>
        <v>2</v>
      </c>
      <c r="I7" s="26">
        <v>2</v>
      </c>
      <c r="J7" s="24">
        <f>H7*I7</f>
        <v>4</v>
      </c>
      <c r="K7" s="26">
        <f>RANK(J7,J$6:J$13,1)</f>
        <v>2</v>
      </c>
      <c r="L7" s="26">
        <v>2</v>
      </c>
      <c r="M7" s="2"/>
    </row>
    <row r="8" spans="1:13" ht="15" customHeight="1">
      <c r="A8" s="21">
        <v>28001</v>
      </c>
      <c r="B8" s="53" t="s">
        <v>34</v>
      </c>
      <c r="C8" s="22" t="s">
        <v>35</v>
      </c>
      <c r="D8" s="23" t="s">
        <v>35</v>
      </c>
      <c r="E8" s="24" t="s">
        <v>35</v>
      </c>
      <c r="F8" s="25">
        <v>1.109</v>
      </c>
      <c r="G8" s="24" t="s">
        <v>35</v>
      </c>
      <c r="H8" s="26">
        <v>3</v>
      </c>
      <c r="I8" s="26">
        <v>5</v>
      </c>
      <c r="J8" s="24" t="s">
        <v>35</v>
      </c>
      <c r="K8" s="26">
        <v>3</v>
      </c>
      <c r="L8" s="26">
        <v>5</v>
      </c>
      <c r="M8" s="2"/>
    </row>
    <row r="9" spans="1:13" ht="15" customHeight="1">
      <c r="A9" s="21">
        <v>2040</v>
      </c>
      <c r="B9" s="53" t="s">
        <v>23</v>
      </c>
      <c r="C9" s="22" t="s">
        <v>36</v>
      </c>
      <c r="D9" s="23" t="s">
        <v>36</v>
      </c>
      <c r="E9" s="24" t="s">
        <v>36</v>
      </c>
      <c r="F9" s="25">
        <v>1.167</v>
      </c>
      <c r="G9" s="24" t="s">
        <v>36</v>
      </c>
      <c r="H9" s="26">
        <v>4</v>
      </c>
      <c r="I9" s="26">
        <v>6</v>
      </c>
      <c r="J9" s="24" t="s">
        <v>36</v>
      </c>
      <c r="K9" s="26">
        <v>4</v>
      </c>
      <c r="L9" s="26">
        <v>6</v>
      </c>
      <c r="M9" s="2"/>
    </row>
    <row r="10" spans="1:13" ht="15" customHeight="1">
      <c r="A10" s="21"/>
      <c r="B10" s="53"/>
      <c r="C10" s="22"/>
      <c r="D10" s="23"/>
      <c r="E10" s="24"/>
      <c r="F10" s="27"/>
      <c r="G10" s="24"/>
      <c r="H10" s="26"/>
      <c r="I10" s="26"/>
      <c r="J10" s="24"/>
      <c r="K10" s="26"/>
      <c r="L10" s="26"/>
      <c r="M10" s="2"/>
    </row>
    <row r="11" spans="1:13" ht="15" customHeight="1">
      <c r="A11" s="21"/>
      <c r="B11" s="53"/>
      <c r="C11" s="22"/>
      <c r="D11" s="23"/>
      <c r="E11" s="24"/>
      <c r="F11" s="27"/>
      <c r="G11" s="24"/>
      <c r="H11" s="26"/>
      <c r="I11" s="26"/>
      <c r="J11" s="24"/>
      <c r="K11" s="26"/>
      <c r="L11" s="26"/>
      <c r="M11" s="2"/>
    </row>
    <row r="12" spans="1:13" ht="15" customHeight="1">
      <c r="A12" s="21"/>
      <c r="B12" s="53"/>
      <c r="C12" s="22"/>
      <c r="D12" s="23"/>
      <c r="E12" s="24"/>
      <c r="F12" s="25"/>
      <c r="G12" s="24"/>
      <c r="H12" s="26"/>
      <c r="I12" s="26"/>
      <c r="J12" s="24"/>
      <c r="K12" s="26"/>
      <c r="L12" s="26"/>
      <c r="M12" s="2"/>
    </row>
    <row r="13" spans="1:13" ht="15" customHeight="1">
      <c r="A13" s="21"/>
      <c r="B13" s="21"/>
      <c r="C13" s="22"/>
      <c r="D13" s="23"/>
      <c r="E13" s="24"/>
      <c r="F13" s="29"/>
      <c r="G13" s="24"/>
      <c r="H13" s="26"/>
      <c r="I13" s="26"/>
      <c r="J13" s="24"/>
      <c r="K13" s="26"/>
      <c r="L13" s="26"/>
      <c r="M13" s="2"/>
    </row>
    <row r="14" spans="1:13" ht="18" customHeight="1">
      <c r="A14" s="7" t="s">
        <v>22</v>
      </c>
      <c r="B14" s="8"/>
      <c r="C14" s="8"/>
      <c r="D14" s="9"/>
      <c r="E14" s="9" t="s">
        <v>0</v>
      </c>
      <c r="F14" s="10">
        <v>0.5069444444444444</v>
      </c>
      <c r="G14" s="11"/>
      <c r="H14" s="12"/>
      <c r="I14" s="8"/>
      <c r="J14" s="12"/>
      <c r="K14" s="12"/>
      <c r="L14" s="8"/>
      <c r="M14" s="13"/>
    </row>
    <row r="15" spans="1:13" ht="11.25" customHeight="1">
      <c r="A15" s="14" t="s">
        <v>1</v>
      </c>
      <c r="B15" s="56" t="s">
        <v>2</v>
      </c>
      <c r="C15" s="14" t="s">
        <v>3</v>
      </c>
      <c r="D15" s="15" t="s">
        <v>4</v>
      </c>
      <c r="E15" s="16" t="s">
        <v>4</v>
      </c>
      <c r="F15" s="57" t="s">
        <v>5</v>
      </c>
      <c r="G15" s="56" t="s">
        <v>6</v>
      </c>
      <c r="H15" s="56"/>
      <c r="I15" s="56"/>
      <c r="J15" s="56" t="s">
        <v>7</v>
      </c>
      <c r="K15" s="56"/>
      <c r="L15" s="56"/>
      <c r="M15" s="2"/>
    </row>
    <row r="16" spans="1:13" ht="11.25" customHeight="1">
      <c r="A16" s="17" t="s">
        <v>8</v>
      </c>
      <c r="B16" s="56"/>
      <c r="C16" s="17" t="s">
        <v>9</v>
      </c>
      <c r="D16" s="17" t="s">
        <v>10</v>
      </c>
      <c r="E16" s="18" t="s">
        <v>10</v>
      </c>
      <c r="F16" s="57"/>
      <c r="G16" s="19" t="s">
        <v>11</v>
      </c>
      <c r="H16" s="19" t="s">
        <v>12</v>
      </c>
      <c r="I16" s="20" t="s">
        <v>13</v>
      </c>
      <c r="J16" s="19" t="s">
        <v>11</v>
      </c>
      <c r="K16" s="19" t="s">
        <v>12</v>
      </c>
      <c r="L16" s="20" t="s">
        <v>13</v>
      </c>
      <c r="M16" s="2"/>
    </row>
    <row r="17" spans="1:13" ht="15" customHeight="1">
      <c r="A17" s="21">
        <v>518</v>
      </c>
      <c r="B17" s="21" t="s">
        <v>24</v>
      </c>
      <c r="C17" s="22">
        <v>0.5833333333333334</v>
      </c>
      <c r="D17" s="23">
        <f>IF(C17&gt;F$14,C17-F$14,C17+24-F$14)</f>
        <v>0.07638888888888895</v>
      </c>
      <c r="E17" s="24">
        <f>HOUR(D17)*60*60+MINUTE(D17)*60+SECOND(D17)</f>
        <v>6600</v>
      </c>
      <c r="F17" s="25">
        <v>1.074</v>
      </c>
      <c r="G17" s="24">
        <f>E17*F17</f>
        <v>7088.400000000001</v>
      </c>
      <c r="H17" s="26">
        <f>RANK(G17,G$17:G$19,1)</f>
        <v>1</v>
      </c>
      <c r="I17" s="26">
        <f>RANK(H17,H$17:H$19,1)</f>
        <v>1</v>
      </c>
      <c r="J17" s="24">
        <v>7088</v>
      </c>
      <c r="K17" s="26">
        <f>RANK(J17,J$17:J$19,1)</f>
        <v>1</v>
      </c>
      <c r="L17" s="26">
        <f>RANK(K17,K$17:K$19,1)</f>
        <v>1</v>
      </c>
      <c r="M17" s="2"/>
    </row>
    <row r="18" spans="1:13" ht="15" customHeight="1">
      <c r="A18" s="21">
        <v>531</v>
      </c>
      <c r="B18" s="21" t="s">
        <v>37</v>
      </c>
      <c r="C18" s="22">
        <v>0.6822916666666666</v>
      </c>
      <c r="D18" s="23">
        <f>IF(C18&gt;F$14,C18-F$14,C18+24-F$14)</f>
        <v>0.1753472222222222</v>
      </c>
      <c r="E18" s="24">
        <f>HOUR(D18)*60*60+MINUTE(D18)*60+SECOND(D18)</f>
        <v>15150</v>
      </c>
      <c r="F18" s="25">
        <v>1.064</v>
      </c>
      <c r="G18" s="24">
        <f>E18*F18</f>
        <v>16119.6</v>
      </c>
      <c r="H18" s="26">
        <f>RANK(G18,G$17:G$19,1)</f>
        <v>2</v>
      </c>
      <c r="I18" s="26">
        <f>RANK(H18,H$17:H$19,1)</f>
        <v>2</v>
      </c>
      <c r="J18" s="24">
        <v>16120</v>
      </c>
      <c r="K18" s="26">
        <f>RANK(J18,J$17:J$19,1)</f>
        <v>2</v>
      </c>
      <c r="L18" s="26">
        <f>RANK(K18,K$17:K$19,1)</f>
        <v>2</v>
      </c>
      <c r="M18" s="2"/>
    </row>
    <row r="19" spans="1:13" ht="15" customHeight="1">
      <c r="A19" s="21">
        <v>711</v>
      </c>
      <c r="B19" s="21" t="s">
        <v>38</v>
      </c>
      <c r="C19" s="22" t="s">
        <v>35</v>
      </c>
      <c r="D19" s="23" t="s">
        <v>35</v>
      </c>
      <c r="E19" s="24" t="s">
        <v>35</v>
      </c>
      <c r="F19" s="29">
        <v>1.072</v>
      </c>
      <c r="G19" s="24" t="s">
        <v>35</v>
      </c>
      <c r="H19" s="26">
        <v>3</v>
      </c>
      <c r="I19" s="26">
        <v>4</v>
      </c>
      <c r="J19" s="24" t="s">
        <v>35</v>
      </c>
      <c r="K19" s="26"/>
      <c r="L19" s="26">
        <v>4</v>
      </c>
      <c r="M19" s="2"/>
    </row>
    <row r="20" spans="1:13" ht="18" customHeight="1">
      <c r="A20" s="7" t="s">
        <v>14</v>
      </c>
      <c r="B20" s="8"/>
      <c r="C20" s="8"/>
      <c r="E20" s="9" t="s">
        <v>0</v>
      </c>
      <c r="F20" s="10">
        <v>0.5069444444444444</v>
      </c>
      <c r="G20" s="11"/>
      <c r="H20" s="12"/>
      <c r="I20" s="8"/>
      <c r="J20" s="12"/>
      <c r="K20" s="12"/>
      <c r="L20" s="8"/>
      <c r="M20" s="13"/>
    </row>
    <row r="21" spans="1:13" ht="11.25" customHeight="1">
      <c r="A21" s="14" t="s">
        <v>1</v>
      </c>
      <c r="B21" s="56" t="s">
        <v>2</v>
      </c>
      <c r="C21" s="14" t="s">
        <v>3</v>
      </c>
      <c r="D21" s="15" t="s">
        <v>4</v>
      </c>
      <c r="E21" s="16" t="s">
        <v>4</v>
      </c>
      <c r="F21" s="57" t="s">
        <v>5</v>
      </c>
      <c r="G21" s="56" t="s">
        <v>6</v>
      </c>
      <c r="H21" s="56"/>
      <c r="I21" s="56"/>
      <c r="J21" s="56" t="s">
        <v>7</v>
      </c>
      <c r="K21" s="56"/>
      <c r="L21" s="56"/>
      <c r="M21" s="2"/>
    </row>
    <row r="22" spans="1:13" ht="11.25" customHeight="1">
      <c r="A22" s="17" t="s">
        <v>8</v>
      </c>
      <c r="B22" s="56"/>
      <c r="C22" s="17" t="s">
        <v>9</v>
      </c>
      <c r="D22" s="17" t="s">
        <v>10</v>
      </c>
      <c r="E22" s="18" t="s">
        <v>10</v>
      </c>
      <c r="F22" s="57"/>
      <c r="G22" s="19" t="s">
        <v>11</v>
      </c>
      <c r="H22" s="19" t="s">
        <v>12</v>
      </c>
      <c r="I22" s="20" t="s">
        <v>13</v>
      </c>
      <c r="J22" s="19" t="s">
        <v>11</v>
      </c>
      <c r="K22" s="19" t="s">
        <v>12</v>
      </c>
      <c r="L22" s="20" t="s">
        <v>13</v>
      </c>
      <c r="M22" s="2"/>
    </row>
    <row r="23" spans="1:13" ht="15" customHeight="1">
      <c r="A23" s="21">
        <v>5050</v>
      </c>
      <c r="B23" s="21" t="s">
        <v>26</v>
      </c>
      <c r="C23" s="22">
        <v>0.6175925925925926</v>
      </c>
      <c r="D23" s="23">
        <f>IF(C23&gt;F$20,C23-F$20,C23+24-F$20)</f>
        <v>0.11064814814814816</v>
      </c>
      <c r="E23" s="24">
        <f>HOUR(D23)*60*60+MINUTE(D23)*60+SECOND(D23)</f>
        <v>9560</v>
      </c>
      <c r="F23" s="25">
        <v>1.043</v>
      </c>
      <c r="G23" s="24">
        <f>E23*F23</f>
        <v>9971.08</v>
      </c>
      <c r="H23" s="26">
        <f aca="true" t="shared" si="0" ref="H23:I26">RANK(G23,G$23:G$29,1)</f>
        <v>1</v>
      </c>
      <c r="I23" s="26">
        <f t="shared" si="0"/>
        <v>1</v>
      </c>
      <c r="J23" s="24">
        <f>E23*F23</f>
        <v>9971.08</v>
      </c>
      <c r="K23" s="26">
        <f aca="true" t="shared" si="1" ref="K23:L26">RANK(J23,J$23:J$29,1)</f>
        <v>1</v>
      </c>
      <c r="L23" s="26">
        <f t="shared" si="1"/>
        <v>1</v>
      </c>
      <c r="M23" s="2"/>
    </row>
    <row r="24" spans="1:13" ht="15" customHeight="1">
      <c r="A24" s="21">
        <v>1014</v>
      </c>
      <c r="B24" s="21" t="s">
        <v>39</v>
      </c>
      <c r="C24" s="22">
        <v>0.6197916666666666</v>
      </c>
      <c r="D24" s="23">
        <f>IF(C24&gt;F$20,C24-F$20,C24+24-F$20)</f>
        <v>0.11284722222222221</v>
      </c>
      <c r="E24" s="24">
        <f>HOUR(D24)*60*60+MINUTE(D24)*60+SECOND(D24)</f>
        <v>9750</v>
      </c>
      <c r="F24" s="25">
        <v>1.039</v>
      </c>
      <c r="G24" s="24">
        <f>E24*F24</f>
        <v>10130.25</v>
      </c>
      <c r="H24" s="26">
        <f t="shared" si="0"/>
        <v>2</v>
      </c>
      <c r="I24" s="26">
        <f t="shared" si="0"/>
        <v>2</v>
      </c>
      <c r="J24" s="24">
        <f>E24*F24</f>
        <v>10130.25</v>
      </c>
      <c r="K24" s="26">
        <f t="shared" si="1"/>
        <v>2</v>
      </c>
      <c r="L24" s="26">
        <f t="shared" si="1"/>
        <v>2</v>
      </c>
      <c r="M24" s="2"/>
    </row>
    <row r="25" spans="1:13" ht="15" customHeight="1">
      <c r="A25" s="21">
        <v>508</v>
      </c>
      <c r="B25" s="21" t="s">
        <v>25</v>
      </c>
      <c r="C25" s="22">
        <v>0.6209953703703703</v>
      </c>
      <c r="D25" s="23">
        <f>IF(C25&gt;F$20,C25-F$20,C25+24-F$20)</f>
        <v>0.11405092592592592</v>
      </c>
      <c r="E25" s="24">
        <f>HOUR(D25)*60*60+MINUTE(D25)*60+SECOND(D25)</f>
        <v>9854</v>
      </c>
      <c r="F25" s="25">
        <v>1.038</v>
      </c>
      <c r="G25" s="24">
        <f>E25*F25</f>
        <v>10228.452000000001</v>
      </c>
      <c r="H25" s="26">
        <f t="shared" si="0"/>
        <v>3</v>
      </c>
      <c r="I25" s="26">
        <f t="shared" si="0"/>
        <v>3</v>
      </c>
      <c r="J25" s="24">
        <f>E25*F25</f>
        <v>10228.452000000001</v>
      </c>
      <c r="K25" s="26">
        <f t="shared" si="1"/>
        <v>3</v>
      </c>
      <c r="L25" s="26">
        <f t="shared" si="1"/>
        <v>3</v>
      </c>
      <c r="M25" s="2"/>
    </row>
    <row r="26" spans="1:13" ht="15" customHeight="1">
      <c r="A26" s="21">
        <v>818</v>
      </c>
      <c r="B26" s="21" t="s">
        <v>40</v>
      </c>
      <c r="C26" s="22">
        <v>0.6298148148148148</v>
      </c>
      <c r="D26" s="23">
        <f>IF(C26&gt;F$20,C26-F$20,C26+24-F$20)</f>
        <v>0.12287037037037041</v>
      </c>
      <c r="E26" s="24">
        <f>HOUR(D26)*60*60+MINUTE(D26)*60+SECOND(D26)</f>
        <v>10616</v>
      </c>
      <c r="F26" s="25">
        <v>1.025</v>
      </c>
      <c r="G26" s="24">
        <f>E26*F26</f>
        <v>10881.4</v>
      </c>
      <c r="H26" s="26">
        <f t="shared" si="0"/>
        <v>4</v>
      </c>
      <c r="I26" s="26">
        <f t="shared" si="0"/>
        <v>4</v>
      </c>
      <c r="J26" s="24">
        <f>E26*F26</f>
        <v>10881.4</v>
      </c>
      <c r="K26" s="26">
        <f t="shared" si="1"/>
        <v>4</v>
      </c>
      <c r="L26" s="26">
        <f t="shared" si="1"/>
        <v>4</v>
      </c>
      <c r="M26" s="2"/>
    </row>
    <row r="27" spans="1:13" ht="15" customHeight="1">
      <c r="A27" s="21"/>
      <c r="B27" s="21"/>
      <c r="C27" s="22"/>
      <c r="D27" s="23"/>
      <c r="E27" s="24"/>
      <c r="F27" s="25"/>
      <c r="G27" s="24"/>
      <c r="H27" s="26"/>
      <c r="I27" s="26"/>
      <c r="J27" s="24"/>
      <c r="K27" s="26"/>
      <c r="L27" s="26"/>
      <c r="M27" s="2"/>
    </row>
    <row r="28" spans="1:13" ht="15" customHeight="1">
      <c r="A28" s="21"/>
      <c r="B28" s="21"/>
      <c r="C28" s="22"/>
      <c r="D28" s="23"/>
      <c r="E28" s="24"/>
      <c r="F28" s="25"/>
      <c r="G28" s="24"/>
      <c r="H28" s="26"/>
      <c r="I28" s="26"/>
      <c r="J28" s="24"/>
      <c r="K28" s="26"/>
      <c r="L28" s="26"/>
      <c r="M28" s="2"/>
    </row>
    <row r="29" spans="1:13" ht="15" customHeight="1">
      <c r="A29" s="21"/>
      <c r="B29" s="21"/>
      <c r="C29" s="22"/>
      <c r="D29" s="23"/>
      <c r="E29" s="24"/>
      <c r="F29" s="29"/>
      <c r="G29" s="24"/>
      <c r="H29" s="26"/>
      <c r="I29" s="26"/>
      <c r="J29" s="24"/>
      <c r="K29" s="26"/>
      <c r="L29" s="26"/>
      <c r="M29" s="2"/>
    </row>
    <row r="30" spans="1:13" ht="18" customHeight="1">
      <c r="A30" s="7" t="s">
        <v>52</v>
      </c>
      <c r="C30" s="30"/>
      <c r="E30" s="9" t="s">
        <v>0</v>
      </c>
      <c r="F30" s="10">
        <v>0.513888888888889</v>
      </c>
      <c r="G30" s="11"/>
      <c r="H30" s="12"/>
      <c r="I30" s="8"/>
      <c r="J30" s="12"/>
      <c r="K30" s="12"/>
      <c r="L30" s="8"/>
      <c r="M30" s="13"/>
    </row>
    <row r="31" spans="1:13" ht="11.25" customHeight="1">
      <c r="A31" s="14" t="s">
        <v>1</v>
      </c>
      <c r="B31" s="56" t="s">
        <v>2</v>
      </c>
      <c r="C31" s="14" t="s">
        <v>3</v>
      </c>
      <c r="D31" s="15" t="s">
        <v>4</v>
      </c>
      <c r="E31" s="16" t="s">
        <v>4</v>
      </c>
      <c r="F31" s="57" t="s">
        <v>5</v>
      </c>
      <c r="G31" s="56" t="s">
        <v>6</v>
      </c>
      <c r="H31" s="56"/>
      <c r="I31" s="56"/>
      <c r="J31" s="56" t="s">
        <v>7</v>
      </c>
      <c r="K31" s="56"/>
      <c r="L31" s="56"/>
      <c r="M31" s="2"/>
    </row>
    <row r="32" spans="1:13" ht="11.25" customHeight="1">
      <c r="A32" s="17" t="s">
        <v>8</v>
      </c>
      <c r="B32" s="56"/>
      <c r="C32" s="17" t="s">
        <v>9</v>
      </c>
      <c r="D32" s="17" t="s">
        <v>10</v>
      </c>
      <c r="E32" s="18" t="s">
        <v>10</v>
      </c>
      <c r="F32" s="57"/>
      <c r="G32" s="19" t="s">
        <v>11</v>
      </c>
      <c r="H32" s="19" t="s">
        <v>12</v>
      </c>
      <c r="I32" s="20" t="s">
        <v>13</v>
      </c>
      <c r="J32" s="19" t="s">
        <v>11</v>
      </c>
      <c r="K32" s="19" t="s">
        <v>12</v>
      </c>
      <c r="L32" s="20" t="s">
        <v>13</v>
      </c>
      <c r="M32" s="2"/>
    </row>
    <row r="33" spans="1:13" ht="15" customHeight="1">
      <c r="A33" s="21">
        <v>3939</v>
      </c>
      <c r="B33" s="21" t="s">
        <v>30</v>
      </c>
      <c r="C33" s="22">
        <v>0.6223726851851852</v>
      </c>
      <c r="D33" s="23">
        <f>IF(C33&gt;F$30,C33-F$30,C33+24-F$30)</f>
        <v>0.10848379629629623</v>
      </c>
      <c r="E33" s="24">
        <f>HOUR(D33)*60*60+MINUTE(D33)*60+SECOND(D33)</f>
        <v>9373</v>
      </c>
      <c r="F33" s="27">
        <v>0.999</v>
      </c>
      <c r="G33" s="24">
        <f>E33*F33</f>
        <v>9363.627</v>
      </c>
      <c r="H33" s="26">
        <f aca="true" t="shared" si="2" ref="H33:I37">RANK(G33,G$33:G$40,1)</f>
        <v>1</v>
      </c>
      <c r="I33" s="26">
        <f t="shared" si="2"/>
        <v>1</v>
      </c>
      <c r="J33" s="24">
        <f>E33*F33</f>
        <v>9363.627</v>
      </c>
      <c r="K33" s="26">
        <f aca="true" t="shared" si="3" ref="K33:L37">RANK(J33,J$33:J$40,1)</f>
        <v>1</v>
      </c>
      <c r="L33" s="26">
        <f t="shared" si="3"/>
        <v>1</v>
      </c>
      <c r="M33" s="2"/>
    </row>
    <row r="34" spans="1:13" ht="15" customHeight="1">
      <c r="A34" s="21">
        <v>275</v>
      </c>
      <c r="B34" s="21" t="s">
        <v>27</v>
      </c>
      <c r="C34" s="22">
        <v>0.6259722222222223</v>
      </c>
      <c r="D34" s="23">
        <f>IF(C34&gt;F$30,C34-F$30,C34+24-F$30)</f>
        <v>0.11208333333333331</v>
      </c>
      <c r="E34" s="24">
        <f>HOUR(D34)*60*60+MINUTE(D34)*60+SECOND(D34)</f>
        <v>9684</v>
      </c>
      <c r="F34" s="25">
        <v>0.988</v>
      </c>
      <c r="G34" s="24">
        <f>E34*F34</f>
        <v>9567.792</v>
      </c>
      <c r="H34" s="26">
        <f t="shared" si="2"/>
        <v>2</v>
      </c>
      <c r="I34" s="26">
        <f t="shared" si="2"/>
        <v>2</v>
      </c>
      <c r="J34" s="24">
        <f>E34*F34</f>
        <v>9567.792</v>
      </c>
      <c r="K34" s="26">
        <f t="shared" si="3"/>
        <v>2</v>
      </c>
      <c r="L34" s="26">
        <f t="shared" si="3"/>
        <v>2</v>
      </c>
      <c r="M34" s="2"/>
    </row>
    <row r="35" spans="1:13" ht="15" customHeight="1">
      <c r="A35" s="21">
        <v>1344</v>
      </c>
      <c r="B35" s="21" t="s">
        <v>41</v>
      </c>
      <c r="C35" s="22">
        <v>0.6252199074074074</v>
      </c>
      <c r="D35" s="23">
        <f>IF(C35&gt;F$30,C35-F$30,C35+24-F$30)</f>
        <v>0.11133101851851845</v>
      </c>
      <c r="E35" s="24">
        <f>HOUR(D35)*60*60+MINUTE(D35)*60+SECOND(D35)</f>
        <v>9619</v>
      </c>
      <c r="F35" s="25">
        <v>0.996</v>
      </c>
      <c r="G35" s="24">
        <f>E35*F35</f>
        <v>9580.524</v>
      </c>
      <c r="H35" s="26">
        <f t="shared" si="2"/>
        <v>3</v>
      </c>
      <c r="I35" s="26">
        <f t="shared" si="2"/>
        <v>3</v>
      </c>
      <c r="J35" s="24">
        <f>E35*F35</f>
        <v>9580.524</v>
      </c>
      <c r="K35" s="26">
        <f t="shared" si="3"/>
        <v>3</v>
      </c>
      <c r="L35" s="26">
        <f t="shared" si="3"/>
        <v>3</v>
      </c>
      <c r="M35" s="2"/>
    </row>
    <row r="36" spans="1:13" ht="15" customHeight="1">
      <c r="A36" s="21">
        <v>2901</v>
      </c>
      <c r="B36" s="21" t="s">
        <v>20</v>
      </c>
      <c r="C36" s="22">
        <v>0.6267592592592592</v>
      </c>
      <c r="D36" s="23">
        <f>IF(C36&gt;F$30,C36-F$30,C36+24-F$30)</f>
        <v>0.11287037037037029</v>
      </c>
      <c r="E36" s="24">
        <f>HOUR(D36)*60*60+MINUTE(D36)*60+SECOND(D36)</f>
        <v>9752</v>
      </c>
      <c r="F36" s="25">
        <v>0.987</v>
      </c>
      <c r="G36" s="24">
        <f>E36*F36</f>
        <v>9625.224</v>
      </c>
      <c r="H36" s="26">
        <f t="shared" si="2"/>
        <v>4</v>
      </c>
      <c r="I36" s="26">
        <f t="shared" si="2"/>
        <v>4</v>
      </c>
      <c r="J36" s="24">
        <f>E36*F36</f>
        <v>9625.224</v>
      </c>
      <c r="K36" s="26">
        <f t="shared" si="3"/>
        <v>4</v>
      </c>
      <c r="L36" s="26">
        <f t="shared" si="3"/>
        <v>4</v>
      </c>
      <c r="M36" s="2"/>
    </row>
    <row r="37" spans="1:13" ht="15" customHeight="1">
      <c r="A37" s="21">
        <v>2150</v>
      </c>
      <c r="B37" s="21" t="s">
        <v>42</v>
      </c>
      <c r="C37" s="22">
        <v>0.6428587962962963</v>
      </c>
      <c r="D37" s="23">
        <f>IF(C37&gt;F$30,C37-F$30,C37+24-F$30)</f>
        <v>0.12896990740740732</v>
      </c>
      <c r="E37" s="24">
        <f>HOUR(D37)*60*60+MINUTE(D37)*60+SECOND(D37)</f>
        <v>11143</v>
      </c>
      <c r="F37" s="25">
        <v>1.01</v>
      </c>
      <c r="G37" s="24">
        <f>E37*F37</f>
        <v>11254.43</v>
      </c>
      <c r="H37" s="26">
        <f t="shared" si="2"/>
        <v>5</v>
      </c>
      <c r="I37" s="26">
        <f t="shared" si="2"/>
        <v>5</v>
      </c>
      <c r="J37" s="24">
        <f>E37*F37</f>
        <v>11254.43</v>
      </c>
      <c r="K37" s="26">
        <f t="shared" si="3"/>
        <v>5</v>
      </c>
      <c r="L37" s="26">
        <f t="shared" si="3"/>
        <v>5</v>
      </c>
      <c r="M37" s="2"/>
    </row>
    <row r="38" spans="1:13" ht="15" customHeight="1">
      <c r="A38" s="21">
        <v>1979</v>
      </c>
      <c r="B38" s="21" t="s">
        <v>28</v>
      </c>
      <c r="C38" s="22" t="s">
        <v>36</v>
      </c>
      <c r="D38" s="23" t="s">
        <v>36</v>
      </c>
      <c r="E38" s="24" t="s">
        <v>36</v>
      </c>
      <c r="F38" s="25">
        <v>0.99</v>
      </c>
      <c r="G38" s="24" t="s">
        <v>36</v>
      </c>
      <c r="H38" s="26"/>
      <c r="I38" s="26">
        <v>8</v>
      </c>
      <c r="J38" s="24" t="s">
        <v>36</v>
      </c>
      <c r="K38" s="26"/>
      <c r="L38" s="26">
        <v>8</v>
      </c>
      <c r="M38" s="2"/>
    </row>
    <row r="39" spans="1:13" ht="15" customHeight="1">
      <c r="A39" s="21">
        <v>408</v>
      </c>
      <c r="B39" s="21" t="s">
        <v>29</v>
      </c>
      <c r="C39" s="22" t="s">
        <v>36</v>
      </c>
      <c r="D39" s="23" t="s">
        <v>36</v>
      </c>
      <c r="E39" s="24" t="s">
        <v>36</v>
      </c>
      <c r="F39" s="25">
        <v>0.99</v>
      </c>
      <c r="G39" s="24" t="s">
        <v>36</v>
      </c>
      <c r="H39" s="26"/>
      <c r="I39" s="26">
        <v>8</v>
      </c>
      <c r="J39" s="24" t="s">
        <v>36</v>
      </c>
      <c r="K39" s="26"/>
      <c r="L39" s="26">
        <v>8</v>
      </c>
      <c r="M39" s="2"/>
    </row>
    <row r="40" spans="1:13" ht="15" customHeight="1">
      <c r="A40" s="21"/>
      <c r="B40" s="21"/>
      <c r="C40" s="22"/>
      <c r="D40" s="23"/>
      <c r="E40" s="24"/>
      <c r="F40" s="29"/>
      <c r="G40" s="24"/>
      <c r="H40" s="26"/>
      <c r="I40" s="26"/>
      <c r="J40" s="24"/>
      <c r="K40" s="26"/>
      <c r="L40" s="26"/>
      <c r="M40" s="2"/>
    </row>
    <row r="41" spans="1:13" ht="18" customHeight="1">
      <c r="A41" s="7" t="s">
        <v>53</v>
      </c>
      <c r="B41" s="8"/>
      <c r="C41" s="8"/>
      <c r="D41" s="2"/>
      <c r="E41" s="9" t="s">
        <v>0</v>
      </c>
      <c r="F41" s="10">
        <v>0.513888888888889</v>
      </c>
      <c r="G41" s="11"/>
      <c r="H41" s="12"/>
      <c r="I41" s="8"/>
      <c r="J41" s="12"/>
      <c r="K41" s="12"/>
      <c r="L41" s="8"/>
      <c r="M41" s="13"/>
    </row>
    <row r="42" spans="1:13" ht="11.25" customHeight="1">
      <c r="A42" s="14" t="s">
        <v>1</v>
      </c>
      <c r="B42" s="56" t="s">
        <v>2</v>
      </c>
      <c r="C42" s="14" t="s">
        <v>3</v>
      </c>
      <c r="D42" s="15" t="s">
        <v>4</v>
      </c>
      <c r="E42" s="16" t="s">
        <v>4</v>
      </c>
      <c r="F42" s="57" t="s">
        <v>5</v>
      </c>
      <c r="G42" s="56" t="s">
        <v>6</v>
      </c>
      <c r="H42" s="56"/>
      <c r="I42" s="56"/>
      <c r="J42" s="56" t="s">
        <v>7</v>
      </c>
      <c r="K42" s="56"/>
      <c r="L42" s="56"/>
      <c r="M42" s="2"/>
    </row>
    <row r="43" spans="1:13" ht="11.25" customHeight="1">
      <c r="A43" s="17" t="s">
        <v>8</v>
      </c>
      <c r="B43" s="56"/>
      <c r="C43" s="17" t="s">
        <v>9</v>
      </c>
      <c r="D43" s="17" t="s">
        <v>10</v>
      </c>
      <c r="E43" s="18" t="s">
        <v>10</v>
      </c>
      <c r="F43" s="57"/>
      <c r="G43" s="19" t="s">
        <v>11</v>
      </c>
      <c r="H43" s="19" t="s">
        <v>12</v>
      </c>
      <c r="I43" s="20" t="s">
        <v>13</v>
      </c>
      <c r="J43" s="19" t="s">
        <v>11</v>
      </c>
      <c r="K43" s="19" t="s">
        <v>12</v>
      </c>
      <c r="L43" s="20" t="s">
        <v>13</v>
      </c>
      <c r="M43" s="2"/>
    </row>
    <row r="44" spans="1:13" ht="15" customHeight="1">
      <c r="A44" s="21">
        <v>1666</v>
      </c>
      <c r="B44" s="21" t="s">
        <v>43</v>
      </c>
      <c r="C44" s="22">
        <v>0.6390972222222222</v>
      </c>
      <c r="D44" s="23">
        <f>IF(C44&gt;F$41,C44-F$41,C44+24-F$41)</f>
        <v>0.12520833333333325</v>
      </c>
      <c r="E44" s="24">
        <f>HOUR(D44)*60*60+MINUTE(D44)*60+SECOND(D44)</f>
        <v>10818</v>
      </c>
      <c r="F44" s="28">
        <v>0.957</v>
      </c>
      <c r="G44" s="24">
        <f>E44*F44</f>
        <v>10352.826</v>
      </c>
      <c r="H44" s="26">
        <f aca="true" t="shared" si="4" ref="H44:I46">RANK(G44,G$44:G$48,1)</f>
        <v>1</v>
      </c>
      <c r="I44" s="26">
        <f t="shared" si="4"/>
        <v>1</v>
      </c>
      <c r="J44" s="24">
        <f>E44*F44</f>
        <v>10352.826</v>
      </c>
      <c r="K44" s="26">
        <f aca="true" t="shared" si="5" ref="K44:L46">RANK(J44,J$44:J$48,1)</f>
        <v>1</v>
      </c>
      <c r="L44" s="26">
        <f t="shared" si="5"/>
        <v>1</v>
      </c>
      <c r="M44" s="2"/>
    </row>
    <row r="45" spans="1:13" ht="15" customHeight="1">
      <c r="A45" s="21">
        <v>982</v>
      </c>
      <c r="B45" s="21" t="s">
        <v>55</v>
      </c>
      <c r="C45" s="22">
        <v>0.6403935185185184</v>
      </c>
      <c r="D45" s="23">
        <f>IF(C45&gt;F$41,C45-F$41,C45+24-F$41)</f>
        <v>0.1265046296296295</v>
      </c>
      <c r="E45" s="24">
        <f>HOUR(D45)*60*60+MINUTE(D45)*60+SECOND(D45)</f>
        <v>10930</v>
      </c>
      <c r="F45" s="28">
        <v>0.96</v>
      </c>
      <c r="G45" s="24">
        <f>E45*F45</f>
        <v>10492.8</v>
      </c>
      <c r="H45" s="26">
        <f t="shared" si="4"/>
        <v>2</v>
      </c>
      <c r="I45" s="26">
        <f t="shared" si="4"/>
        <v>2</v>
      </c>
      <c r="J45" s="24">
        <f>E45*F45</f>
        <v>10492.8</v>
      </c>
      <c r="K45" s="26">
        <f t="shared" si="5"/>
        <v>2</v>
      </c>
      <c r="L45" s="26">
        <f t="shared" si="5"/>
        <v>2</v>
      </c>
      <c r="M45" s="2"/>
    </row>
    <row r="46" spans="1:13" ht="15" customHeight="1">
      <c r="A46" s="21">
        <v>773</v>
      </c>
      <c r="B46" s="21" t="s">
        <v>15</v>
      </c>
      <c r="C46" s="32">
        <v>0.6503935185185185</v>
      </c>
      <c r="D46" s="23">
        <f>IF(C46&gt;F$41,C46-F$41,C46+24-F$41)</f>
        <v>0.1365046296296295</v>
      </c>
      <c r="E46" s="24">
        <f>HOUR(D46)*60*60+MINUTE(D46)*60+SECOND(D46)</f>
        <v>11794</v>
      </c>
      <c r="F46" s="28">
        <v>0.97</v>
      </c>
      <c r="G46" s="24">
        <f>E46*F46</f>
        <v>11440.18</v>
      </c>
      <c r="H46" s="26">
        <f t="shared" si="4"/>
        <v>3</v>
      </c>
      <c r="I46" s="26">
        <f t="shared" si="4"/>
        <v>3</v>
      </c>
      <c r="J46" s="24">
        <f>E46*F46</f>
        <v>11440.18</v>
      </c>
      <c r="K46" s="26">
        <f t="shared" si="5"/>
        <v>3</v>
      </c>
      <c r="L46" s="26">
        <f t="shared" si="5"/>
        <v>3</v>
      </c>
      <c r="M46" s="2"/>
    </row>
    <row r="47" spans="1:13" ht="15" customHeight="1">
      <c r="A47" s="21">
        <v>365</v>
      </c>
      <c r="B47" s="21" t="s">
        <v>31</v>
      </c>
      <c r="C47" s="22" t="s">
        <v>35</v>
      </c>
      <c r="D47" s="23" t="s">
        <v>35</v>
      </c>
      <c r="E47" s="24" t="s">
        <v>35</v>
      </c>
      <c r="F47" s="28">
        <v>0.88</v>
      </c>
      <c r="G47" s="24" t="s">
        <v>35</v>
      </c>
      <c r="H47" s="26"/>
      <c r="I47" s="26"/>
      <c r="J47" s="24" t="s">
        <v>35</v>
      </c>
      <c r="K47" s="26"/>
      <c r="L47" s="26"/>
      <c r="M47" s="2"/>
    </row>
    <row r="48" spans="1:13" ht="15" customHeight="1">
      <c r="A48" s="21"/>
      <c r="B48" s="21"/>
      <c r="C48" s="22"/>
      <c r="D48" s="23"/>
      <c r="E48" s="24"/>
      <c r="F48" s="28"/>
      <c r="G48" s="24"/>
      <c r="H48" s="26"/>
      <c r="I48" s="26"/>
      <c r="J48" s="24"/>
      <c r="K48" s="26"/>
      <c r="L48" s="26"/>
      <c r="M48" s="2"/>
    </row>
    <row r="49" spans="1:13" ht="18" customHeight="1">
      <c r="A49" s="33" t="s">
        <v>54</v>
      </c>
      <c r="B49" s="54"/>
      <c r="C49" s="34"/>
      <c r="D49" s="2"/>
      <c r="E49" s="35" t="s">
        <v>0</v>
      </c>
      <c r="F49" s="10">
        <v>0.5208333333333334</v>
      </c>
      <c r="G49" s="36"/>
      <c r="H49" s="31"/>
      <c r="I49" s="31"/>
      <c r="J49" s="37"/>
      <c r="K49" s="31"/>
      <c r="L49" s="31"/>
      <c r="M49" s="13"/>
    </row>
    <row r="50" spans="1:13" ht="11.25" customHeight="1">
      <c r="A50" s="14" t="s">
        <v>1</v>
      </c>
      <c r="B50" s="58" t="s">
        <v>2</v>
      </c>
      <c r="C50" s="14" t="s">
        <v>3</v>
      </c>
      <c r="D50" s="15" t="s">
        <v>4</v>
      </c>
      <c r="E50" s="16" t="s">
        <v>4</v>
      </c>
      <c r="F50" s="57" t="s">
        <v>16</v>
      </c>
      <c r="G50" s="56" t="s">
        <v>6</v>
      </c>
      <c r="H50" s="56"/>
      <c r="I50" s="56"/>
      <c r="J50" s="56" t="s">
        <v>7</v>
      </c>
      <c r="K50" s="56"/>
      <c r="L50" s="56"/>
      <c r="M50" s="2"/>
    </row>
    <row r="51" spans="1:13" ht="11.25" customHeight="1">
      <c r="A51" s="17" t="s">
        <v>8</v>
      </c>
      <c r="B51" s="58"/>
      <c r="C51" s="17" t="s">
        <v>9</v>
      </c>
      <c r="D51" s="17" t="s">
        <v>10</v>
      </c>
      <c r="E51" s="18" t="s">
        <v>10</v>
      </c>
      <c r="F51" s="57"/>
      <c r="G51" s="19" t="s">
        <v>11</v>
      </c>
      <c r="H51" s="19" t="s">
        <v>12</v>
      </c>
      <c r="I51" s="20" t="s">
        <v>13</v>
      </c>
      <c r="J51" s="19" t="s">
        <v>11</v>
      </c>
      <c r="K51" s="19" t="s">
        <v>12</v>
      </c>
      <c r="L51" s="20" t="s">
        <v>13</v>
      </c>
      <c r="M51" s="2"/>
    </row>
    <row r="52" spans="1:13" ht="15" customHeight="1">
      <c r="A52" s="38" t="s">
        <v>47</v>
      </c>
      <c r="B52" s="55" t="s">
        <v>48</v>
      </c>
      <c r="C52" s="22">
        <v>0.6565393518518519</v>
      </c>
      <c r="D52" s="23">
        <f>IF(C52&gt;F$49,C52-F$49,C52+24-F$49)</f>
        <v>0.1357060185185185</v>
      </c>
      <c r="E52" s="24">
        <f>HOUR(D52)*60*60+MINUTE(D52)*60+SECOND(D52)</f>
        <v>11725</v>
      </c>
      <c r="F52" s="28">
        <v>0.868</v>
      </c>
      <c r="G52" s="24">
        <f>E52*F52</f>
        <v>10177.3</v>
      </c>
      <c r="H52" s="26">
        <f aca="true" t="shared" si="6" ref="H52:I55">RANK(G52,G$52:G$57,1)</f>
        <v>1</v>
      </c>
      <c r="I52" s="26">
        <f t="shared" si="6"/>
        <v>1</v>
      </c>
      <c r="J52" s="24">
        <f>E52*F52</f>
        <v>10177.3</v>
      </c>
      <c r="K52" s="26">
        <f aca="true" t="shared" si="7" ref="K52:L55">RANK(J52,J$52:J$57,1)</f>
        <v>1</v>
      </c>
      <c r="L52" s="26">
        <f t="shared" si="7"/>
        <v>1</v>
      </c>
      <c r="M52" s="2"/>
    </row>
    <row r="53" spans="1:13" ht="15" customHeight="1">
      <c r="A53" s="38">
        <v>8281</v>
      </c>
      <c r="B53" s="55" t="s">
        <v>44</v>
      </c>
      <c r="C53" s="22">
        <v>0.6902546296296297</v>
      </c>
      <c r="D53" s="23">
        <f>IF(C53&gt;F$49,C53-F$49,C53+24-F$49)</f>
        <v>0.16942129629629632</v>
      </c>
      <c r="E53" s="24">
        <f>HOUR(D53)*60*60+MINUTE(D53)*60+SECOND(D53)</f>
        <v>14638</v>
      </c>
      <c r="F53" s="29">
        <v>0.927</v>
      </c>
      <c r="G53" s="24">
        <f>E53*F53</f>
        <v>13569.426000000001</v>
      </c>
      <c r="H53" s="26">
        <f t="shared" si="6"/>
        <v>3</v>
      </c>
      <c r="I53" s="26">
        <f t="shared" si="6"/>
        <v>3</v>
      </c>
      <c r="J53" s="24">
        <f>E53*F53</f>
        <v>13569.426000000001</v>
      </c>
      <c r="K53" s="26">
        <f t="shared" si="7"/>
        <v>3</v>
      </c>
      <c r="L53" s="26">
        <f t="shared" si="7"/>
        <v>3</v>
      </c>
      <c r="M53" s="2"/>
    </row>
    <row r="54" spans="1:13" ht="15" customHeight="1">
      <c r="A54" s="38">
        <v>454</v>
      </c>
      <c r="B54" s="55" t="s">
        <v>49</v>
      </c>
      <c r="C54" s="22">
        <v>0.6899768518518519</v>
      </c>
      <c r="D54" s="23">
        <f>IF(C54&gt;F$49,C54-F$49,C54+24-F$49)</f>
        <v>0.1691435185185185</v>
      </c>
      <c r="E54" s="24">
        <f>HOUR(D54)*60*60+MINUTE(D54)*60+SECOND(D54)</f>
        <v>14614</v>
      </c>
      <c r="F54" s="29">
        <v>0.991</v>
      </c>
      <c r="G54" s="24">
        <f>E54*F54</f>
        <v>14482.474</v>
      </c>
      <c r="H54" s="26">
        <f t="shared" si="6"/>
        <v>4</v>
      </c>
      <c r="I54" s="26">
        <f t="shared" si="6"/>
        <v>4</v>
      </c>
      <c r="J54" s="24">
        <f>E54*F54</f>
        <v>14482.474</v>
      </c>
      <c r="K54" s="26">
        <f t="shared" si="7"/>
        <v>4</v>
      </c>
      <c r="L54" s="26">
        <f t="shared" si="7"/>
        <v>4</v>
      </c>
      <c r="M54" s="2"/>
    </row>
    <row r="55" spans="1:13" ht="15" customHeight="1">
      <c r="A55" s="38">
        <v>1031</v>
      </c>
      <c r="B55" s="55" t="s">
        <v>45</v>
      </c>
      <c r="C55" s="22">
        <v>0.6652777777777777</v>
      </c>
      <c r="D55" s="23">
        <f>IF(C55&gt;F$49,C55-F$49,C55+24-F$49)</f>
        <v>0.14444444444444438</v>
      </c>
      <c r="E55" s="24">
        <f>HOUR(D55)*60*60+MINUTE(D55)*60+SECOND(D55)</f>
        <v>12480</v>
      </c>
      <c r="F55" s="29">
        <v>0.954</v>
      </c>
      <c r="G55" s="24">
        <f>E55*F55</f>
        <v>11905.92</v>
      </c>
      <c r="H55" s="26">
        <f t="shared" si="6"/>
        <v>2</v>
      </c>
      <c r="I55" s="26">
        <f t="shared" si="6"/>
        <v>2</v>
      </c>
      <c r="J55" s="24">
        <f>E55*F55</f>
        <v>11905.92</v>
      </c>
      <c r="K55" s="26">
        <f t="shared" si="7"/>
        <v>2</v>
      </c>
      <c r="L55" s="26">
        <f t="shared" si="7"/>
        <v>2</v>
      </c>
      <c r="M55" s="2"/>
    </row>
    <row r="56" spans="1:13" ht="15" customHeight="1">
      <c r="A56" s="38">
        <v>0</v>
      </c>
      <c r="B56" s="55" t="s">
        <v>46</v>
      </c>
      <c r="C56" s="22" t="s">
        <v>35</v>
      </c>
      <c r="D56" s="23" t="s">
        <v>35</v>
      </c>
      <c r="E56" s="24" t="s">
        <v>35</v>
      </c>
      <c r="F56" s="29">
        <v>0.959</v>
      </c>
      <c r="G56" s="24" t="s">
        <v>35</v>
      </c>
      <c r="H56" s="26"/>
      <c r="I56" s="26"/>
      <c r="J56" s="24" t="s">
        <v>35</v>
      </c>
      <c r="K56" s="26"/>
      <c r="L56" s="26"/>
      <c r="M56" s="2"/>
    </row>
    <row r="57" spans="1:13" ht="15" customHeight="1">
      <c r="A57" s="39"/>
      <c r="B57" s="39"/>
      <c r="C57" s="22"/>
      <c r="D57" s="23"/>
      <c r="E57" s="24"/>
      <c r="F57" s="29"/>
      <c r="G57" s="24"/>
      <c r="H57" s="26"/>
      <c r="I57" s="26"/>
      <c r="J57" s="24"/>
      <c r="K57" s="26"/>
      <c r="L57" s="26"/>
      <c r="M57" s="2"/>
    </row>
    <row r="58" spans="1:13" ht="6.75" customHeight="1">
      <c r="A58" s="40"/>
      <c r="B58" s="40"/>
      <c r="C58" s="41"/>
      <c r="D58" s="42"/>
      <c r="E58" s="43"/>
      <c r="F58" s="44"/>
      <c r="G58" s="43"/>
      <c r="H58" s="45"/>
      <c r="I58" s="45"/>
      <c r="J58" s="43"/>
      <c r="K58" s="45"/>
      <c r="L58" s="45"/>
      <c r="M58" s="2"/>
    </row>
    <row r="59" spans="1:13" ht="13.5" customHeight="1">
      <c r="A59" s="46"/>
      <c r="B59" s="47"/>
      <c r="C59" s="48"/>
      <c r="D59" s="48"/>
      <c r="E59" s="48"/>
      <c r="F59" s="48"/>
      <c r="G59" s="48"/>
      <c r="H59" s="48"/>
      <c r="I59" s="49"/>
      <c r="J59" s="48"/>
      <c r="K59" s="48"/>
      <c r="L59" s="50"/>
      <c r="M59" s="2"/>
    </row>
    <row r="60" spans="1:13" ht="13.5" customHeight="1">
      <c r="A60" s="46"/>
      <c r="B60" s="47" t="s">
        <v>32</v>
      </c>
      <c r="C60" s="48"/>
      <c r="D60" s="48"/>
      <c r="E60" s="48"/>
      <c r="F60" s="48"/>
      <c r="G60" s="48"/>
      <c r="H60" s="48"/>
      <c r="I60" s="49"/>
      <c r="J60" s="48"/>
      <c r="K60" s="48"/>
      <c r="L60" s="50"/>
      <c r="M60" s="2"/>
    </row>
    <row r="61" spans="2:13" ht="12" customHeight="1">
      <c r="B61" s="47"/>
      <c r="C61" s="46"/>
      <c r="D61" s="46"/>
      <c r="E61" s="46"/>
      <c r="F61" s="46"/>
      <c r="G61" s="46"/>
      <c r="H61" s="46"/>
      <c r="I61" s="46"/>
      <c r="J61" s="51"/>
      <c r="K61" s="50"/>
      <c r="L61" s="46"/>
      <c r="M61" s="50"/>
    </row>
    <row r="62" spans="2:13" ht="12" customHeight="1">
      <c r="B62" s="47"/>
      <c r="C62" s="46"/>
      <c r="D62" s="46"/>
      <c r="E62" s="46"/>
      <c r="F62" s="46"/>
      <c r="G62" s="46"/>
      <c r="H62" s="46"/>
      <c r="I62" s="46"/>
      <c r="J62" s="51" t="s">
        <v>17</v>
      </c>
      <c r="K62" s="50"/>
      <c r="L62" s="46"/>
      <c r="M62" s="50"/>
    </row>
    <row r="63" spans="2:10" ht="12.75">
      <c r="B63" s="48" t="s">
        <v>18</v>
      </c>
      <c r="J63" s="51" t="s">
        <v>50</v>
      </c>
    </row>
  </sheetData>
  <sheetProtection selectLockedCells="1" selectUnlockedCells="1"/>
  <mergeCells count="24">
    <mergeCell ref="B42:B43"/>
    <mergeCell ref="F42:F43"/>
    <mergeCell ref="G42:I42"/>
    <mergeCell ref="J42:L42"/>
    <mergeCell ref="B50:B51"/>
    <mergeCell ref="F50:F51"/>
    <mergeCell ref="G50:I50"/>
    <mergeCell ref="J50:L50"/>
    <mergeCell ref="B21:B22"/>
    <mergeCell ref="F21:F22"/>
    <mergeCell ref="G21:I21"/>
    <mergeCell ref="J21:L21"/>
    <mergeCell ref="B31:B32"/>
    <mergeCell ref="F31:F32"/>
    <mergeCell ref="G31:I31"/>
    <mergeCell ref="J31:L31"/>
    <mergeCell ref="B4:B5"/>
    <mergeCell ref="F4:F5"/>
    <mergeCell ref="G4:I4"/>
    <mergeCell ref="J4:L4"/>
    <mergeCell ref="B15:B16"/>
    <mergeCell ref="F15:F16"/>
    <mergeCell ref="G15:I15"/>
    <mergeCell ref="J15:L15"/>
  </mergeCells>
  <printOptions/>
  <pageMargins left="0.7479166666666667" right="0" top="0.5902777777777778" bottom="0" header="0.5118055555555555" footer="0.5118055555555555"/>
  <pageSetup horizontalDpi="300" verticalDpi="3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Tolga Yardım</cp:lastModifiedBy>
  <dcterms:created xsi:type="dcterms:W3CDTF">2014-07-04T18:19:26Z</dcterms:created>
  <dcterms:modified xsi:type="dcterms:W3CDTF">2015-05-16T15:29:47Z</dcterms:modified>
  <cp:category/>
  <cp:version/>
  <cp:contentType/>
  <cp:contentStatus/>
</cp:coreProperties>
</file>